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2640" yWindow="220" windowWidth="25600" windowHeight="16780" tabRatio="500" activeTab="4"/>
  </bookViews>
  <sheets>
    <sheet name="chemistry" sheetId="1" r:id="rId1"/>
    <sheet name="RNA-seq stats" sheetId="2" r:id="rId2"/>
    <sheet name="LC MS STATS" sheetId="3" r:id="rId3"/>
    <sheet name="enrichment" sheetId="4" r:id="rId4"/>
    <sheet name="Sheet1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" l="1"/>
  <c r="C9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8" i="3"/>
  <c r="D5" i="2"/>
  <c r="E5" i="2"/>
  <c r="F5" i="2"/>
  <c r="G5" i="2"/>
  <c r="H5" i="2"/>
  <c r="I5" i="2"/>
  <c r="J5" i="2"/>
  <c r="C5" i="2"/>
  <c r="B3" i="2"/>
</calcChain>
</file>

<file path=xl/sharedStrings.xml><?xml version="1.0" encoding="utf-8"?>
<sst xmlns="http://schemas.openxmlformats.org/spreadsheetml/2006/main" count="133" uniqueCount="117">
  <si>
    <t>Treatment (ppm)</t>
  </si>
  <si>
    <t>pH</t>
  </si>
  <si>
    <t>salinity (ppt)</t>
  </si>
  <si>
    <t>2085.4±15.9</t>
  </si>
  <si>
    <t>2083.1±16.9</t>
  </si>
  <si>
    <t>427±33</t>
  </si>
  <si>
    <t>464±54</t>
  </si>
  <si>
    <t>2.7±0.1</t>
  </si>
  <si>
    <t>1.7±0.1</t>
  </si>
  <si>
    <t>109.9±5.8</t>
  </si>
  <si>
    <t>29.9±0.3</t>
  </si>
  <si>
    <t>638±51</t>
  </si>
  <si>
    <t>700±68</t>
  </si>
  <si>
    <t>2.0±0.1</t>
  </si>
  <si>
    <t>1.2±0.1</t>
  </si>
  <si>
    <t>79.6±4.3</t>
  </si>
  <si>
    <t>2086.4±12.1</t>
  </si>
  <si>
    <t>29.9±0.2</t>
  </si>
  <si>
    <t>810±61</t>
  </si>
  <si>
    <t>936±17</t>
  </si>
  <si>
    <t>1.6±0.1</t>
  </si>
  <si>
    <t>1.0±0.1</t>
  </si>
  <si>
    <t>65.3±4.3</t>
  </si>
  <si>
    <t>2084.9±15.3</t>
  </si>
  <si>
    <t>991±10</t>
  </si>
  <si>
    <t>1119±40</t>
  </si>
  <si>
    <t>1.3±0.0</t>
  </si>
  <si>
    <t>0.8±0.0</t>
  </si>
  <si>
    <t>54.7±1.2</t>
  </si>
  <si>
    <t>2085.7±13.8</t>
  </si>
  <si>
    <t>29.8±0.3</t>
  </si>
  <si>
    <t>1182±118</t>
  </si>
  <si>
    <t>1324±85</t>
  </si>
  <si>
    <t>0.7±0.1</t>
  </si>
  <si>
    <t>47.0±4.2</t>
  </si>
  <si>
    <t>2085.6±14.9</t>
  </si>
  <si>
    <t>2848±873</t>
  </si>
  <si>
    <t>2776±603</t>
  </si>
  <si>
    <t>0.5±0.1</t>
  </si>
  <si>
    <t>0.3±0.1</t>
  </si>
  <si>
    <t>22.0±4.5</t>
  </si>
  <si>
    <t>Temperature (°C)</t>
  </si>
  <si>
    <t>Ω       (calcite)</t>
  </si>
  <si>
    <t>Ω (aragonite)</t>
  </si>
  <si>
    <r>
      <t>CO</t>
    </r>
    <r>
      <rPr>
        <vertAlign val="subscript"/>
        <sz val="12"/>
        <color theme="1"/>
        <rFont val="Calibri"/>
        <scheme val="minor"/>
      </rPr>
      <t>3</t>
    </r>
    <r>
      <rPr>
        <vertAlign val="superscript"/>
        <sz val="12"/>
        <color theme="1"/>
        <rFont val="Calibri"/>
        <scheme val="minor"/>
      </rPr>
      <t>2-</t>
    </r>
    <r>
      <rPr>
        <sz val="12"/>
        <color theme="1"/>
        <rFont val="Calibri"/>
        <family val="2"/>
        <scheme val="minor"/>
      </rPr>
      <t xml:space="preserve"> (µmol/kg)</t>
    </r>
  </si>
  <si>
    <r>
      <t>A</t>
    </r>
    <r>
      <rPr>
        <vertAlign val="subscript"/>
        <sz val="12"/>
        <color theme="1"/>
        <rFont val="Calibri"/>
        <scheme val="minor"/>
      </rPr>
      <t>T</t>
    </r>
    <r>
      <rPr>
        <sz val="12"/>
        <color theme="1"/>
        <rFont val="Calibri"/>
        <family val="2"/>
        <scheme val="minor"/>
      </rPr>
      <t xml:space="preserve"> (µmol/kg)</t>
    </r>
  </si>
  <si>
    <t>Sequencing Reads</t>
  </si>
  <si>
    <t>Quality Trimmed Sequencing Reads</t>
  </si>
  <si>
    <t>Proteins identified (total)</t>
  </si>
  <si>
    <t>technical replicate #1</t>
  </si>
  <si>
    <t>technical replicate #2</t>
  </si>
  <si>
    <t>technical replicate #3</t>
  </si>
  <si>
    <t>Proteins identified in all replicates</t>
  </si>
  <si>
    <t>Oyster</t>
  </si>
  <si>
    <t>Enriched GO category</t>
  </si>
  <si>
    <t>Number sequences/proteins in GO category</t>
  </si>
  <si>
    <t>Transcriptomics</t>
  </si>
  <si>
    <t>Proteomics</t>
  </si>
  <si>
    <t>Total</t>
  </si>
  <si>
    <t>Reads Assembled de novo</t>
  </si>
  <si>
    <r>
      <t>Source Water pCO</t>
    </r>
    <r>
      <rPr>
        <vertAlign val="sub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 xml:space="preserve"> (µatm)</t>
    </r>
  </si>
  <si>
    <r>
      <t>Oyster Container pCO</t>
    </r>
    <r>
      <rPr>
        <vertAlign val="sub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 xml:space="preserve"> (µatm)</t>
    </r>
  </si>
  <si>
    <t>12.87±0.51</t>
  </si>
  <si>
    <t>7.29±0.10</t>
  </si>
  <si>
    <t>8.02±0.02</t>
  </si>
  <si>
    <t>12.97±0.41</t>
  </si>
  <si>
    <t>7.86±0.07</t>
  </si>
  <si>
    <t>12.73±0.45</t>
  </si>
  <si>
    <t>7.58±0.03</t>
  </si>
  <si>
    <t>12.92±0.19</t>
  </si>
  <si>
    <t>12.92±0.41</t>
  </si>
  <si>
    <t>7.63±0.10</t>
  </si>
  <si>
    <t>12.82±0.21</t>
  </si>
  <si>
    <t>7.73±0.04</t>
  </si>
  <si>
    <t>High1</t>
  </si>
  <si>
    <t>High2</t>
  </si>
  <si>
    <t>High3</t>
  </si>
  <si>
    <t>Low1</t>
  </si>
  <si>
    <t>High4</t>
  </si>
  <si>
    <t>Low2</t>
  </si>
  <si>
    <t>Low3</t>
  </si>
  <si>
    <t>Low4</t>
  </si>
  <si>
    <t>ONLY BIOLOGICAL PROCESSES</t>
  </si>
  <si>
    <t>Number of Isotigs</t>
  </si>
  <si>
    <t>Mean Isotig Length</t>
  </si>
  <si>
    <t>N50 Isotig count</t>
  </si>
  <si>
    <t>Number of Isotigs with blastn result</t>
  </si>
  <si>
    <t>Isotigs with GO Definitions</t>
  </si>
  <si>
    <t>HighMS1</t>
  </si>
  <si>
    <t>HighMS2</t>
  </si>
  <si>
    <t>HighMS3</t>
  </si>
  <si>
    <t>HighMS4</t>
  </si>
  <si>
    <t>LowMS1</t>
  </si>
  <si>
    <t>LowMS2</t>
  </si>
  <si>
    <t>LowMS3</t>
  </si>
  <si>
    <t>LowMS4</t>
  </si>
  <si>
    <t>Pathway</t>
  </si>
  <si>
    <t>Genes</t>
  </si>
  <si>
    <t>%</t>
  </si>
  <si>
    <t>p value</t>
  </si>
  <si>
    <t>Glycolysis / Gluconeogenesis</t>
  </si>
  <si>
    <t>Glyoxylate and dicarboxylate metabolism</t>
  </si>
  <si>
    <t>Fructose and mannose metabolism</t>
  </si>
  <si>
    <t>Ribosome</t>
  </si>
  <si>
    <t>Citrate cycle (TCA cycle)</t>
  </si>
  <si>
    <t>Proteasome</t>
  </si>
  <si>
    <t>Cardiac muscle contraction</t>
  </si>
  <si>
    <t>Galactose metabolism</t>
  </si>
  <si>
    <t>Butanoate metabolism</t>
  </si>
  <si>
    <t>Oxidative phosphorylation</t>
  </si>
  <si>
    <t>Acetyl Coenzyme A synthase, Hexokinase type 2, Phosphofructokinase</t>
  </si>
  <si>
    <t>aconitase 2 mitochondrial, malate dehydrogenase 1 NAD (soluble)</t>
  </si>
  <si>
    <t>hexokinase type 2, phosphofructokinase</t>
  </si>
  <si>
    <t>ribosomal protein SB( rpS8bB), ribosomal protein S8</t>
  </si>
  <si>
    <t>26S proteasome non-ATPase regulatory subunit 14, 26S proteasome non-ATPase regulatory subunit 7</t>
  </si>
  <si>
    <t>cytochrome c oxidase subunit Va, ubiquinol-cytochrome c reductase complex III subunit IV</t>
  </si>
  <si>
    <t>aldo-keto reductase family 1 member B10 (aldose reductase), pyruvate dehydrogenase (lipoamide)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</si>
</sst>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bscript"/>
      <sz val="12"/>
      <color theme="1"/>
      <name val="Calibri"/>
      <scheme val="minor"/>
    </font>
    <font>
      <vertAlign val="superscript"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9" fontId="0" fillId="0" borderId="0" xfId="0" applyNumberFormat="1"/>
    <xf numFmtId="11" fontId="0" fillId="0" borderId="0" xfId="0" applyNumberFormat="1"/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E9" sqref="E9"/>
    </sheetView>
  </sheetViews>
  <sheetFormatPr baseColWidth="10" defaultRowHeight="15" x14ac:dyDescent="0"/>
  <cols>
    <col min="3" max="3" width="15.33203125" bestFit="1" customWidth="1"/>
    <col min="4" max="4" width="11.6640625" customWidth="1"/>
    <col min="7" max="7" width="13.33203125" customWidth="1"/>
  </cols>
  <sheetData>
    <row r="1" spans="1:10" ht="49" thickBot="1">
      <c r="A1" s="5" t="s">
        <v>0</v>
      </c>
      <c r="B1" s="5" t="s">
        <v>1</v>
      </c>
      <c r="C1" s="5" t="s">
        <v>41</v>
      </c>
      <c r="D1" s="5" t="s">
        <v>2</v>
      </c>
      <c r="E1" s="5" t="s">
        <v>45</v>
      </c>
      <c r="F1" s="5" t="s">
        <v>60</v>
      </c>
      <c r="G1" s="5" t="s">
        <v>61</v>
      </c>
      <c r="H1" s="1" t="s">
        <v>42</v>
      </c>
      <c r="I1" s="1" t="s">
        <v>43</v>
      </c>
      <c r="J1" s="2" t="s">
        <v>44</v>
      </c>
    </row>
    <row r="2" spans="1:10">
      <c r="A2" s="4">
        <v>400</v>
      </c>
      <c r="B2" s="4" t="s">
        <v>64</v>
      </c>
      <c r="C2" s="4" t="s">
        <v>65</v>
      </c>
      <c r="D2" s="4" t="s">
        <v>17</v>
      </c>
      <c r="E2" s="4" t="s">
        <v>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>
      <c r="A3" s="4">
        <v>600</v>
      </c>
      <c r="B3" s="4" t="s">
        <v>66</v>
      </c>
      <c r="C3" s="4" t="s">
        <v>67</v>
      </c>
      <c r="D3" s="4" t="s">
        <v>10</v>
      </c>
      <c r="E3" s="4" t="s">
        <v>4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</row>
    <row r="4" spans="1:10">
      <c r="A4" s="4">
        <v>800</v>
      </c>
      <c r="B4" s="4" t="s">
        <v>73</v>
      </c>
      <c r="C4" s="4" t="s">
        <v>70</v>
      </c>
      <c r="D4" s="4" t="s">
        <v>17</v>
      </c>
      <c r="E4" s="4" t="s">
        <v>16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</row>
    <row r="5" spans="1:10">
      <c r="A5" s="4">
        <v>1000</v>
      </c>
      <c r="B5" s="4" t="s">
        <v>71</v>
      </c>
      <c r="C5" s="4" t="s">
        <v>72</v>
      </c>
      <c r="D5" s="4" t="s">
        <v>10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4" t="s">
        <v>28</v>
      </c>
    </row>
    <row r="6" spans="1:10">
      <c r="A6" s="4">
        <v>1200</v>
      </c>
      <c r="B6" s="4" t="s">
        <v>68</v>
      </c>
      <c r="C6" s="4" t="s">
        <v>69</v>
      </c>
      <c r="D6" s="4" t="s">
        <v>30</v>
      </c>
      <c r="E6" s="4" t="s">
        <v>29</v>
      </c>
      <c r="F6" s="4" t="s">
        <v>31</v>
      </c>
      <c r="G6" s="4" t="s">
        <v>32</v>
      </c>
      <c r="H6" s="4" t="s">
        <v>14</v>
      </c>
      <c r="I6" s="4" t="s">
        <v>33</v>
      </c>
      <c r="J6" s="4" t="s">
        <v>34</v>
      </c>
    </row>
    <row r="7" spans="1:10">
      <c r="A7" s="4">
        <v>2800</v>
      </c>
      <c r="B7" s="4" t="s">
        <v>63</v>
      </c>
      <c r="C7" s="4" t="s">
        <v>62</v>
      </c>
      <c r="D7" s="4" t="s">
        <v>17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11" sqref="A11"/>
    </sheetView>
  </sheetViews>
  <sheetFormatPr baseColWidth="10" defaultRowHeight="15" x14ac:dyDescent="0"/>
  <cols>
    <col min="1" max="1" width="31.1640625" bestFit="1" customWidth="1"/>
  </cols>
  <sheetData>
    <row r="1" spans="1:11">
      <c r="C1" s="9" t="s">
        <v>53</v>
      </c>
      <c r="D1" s="9"/>
      <c r="E1" s="9"/>
      <c r="F1" s="9"/>
      <c r="G1" s="9"/>
      <c r="H1" s="9"/>
      <c r="I1" s="9"/>
      <c r="J1" s="9"/>
    </row>
    <row r="2" spans="1:11" ht="16" thickBot="1">
      <c r="B2" s="8" t="s">
        <v>58</v>
      </c>
      <c r="C2" s="8" t="s">
        <v>74</v>
      </c>
      <c r="D2" s="8" t="s">
        <v>75</v>
      </c>
      <c r="E2" s="8" t="s">
        <v>76</v>
      </c>
      <c r="F2" s="8" t="s">
        <v>78</v>
      </c>
      <c r="G2" s="8" t="s">
        <v>77</v>
      </c>
      <c r="H2" s="8" t="s">
        <v>79</v>
      </c>
      <c r="I2" s="8" t="s">
        <v>80</v>
      </c>
      <c r="J2" s="8" t="s">
        <v>81</v>
      </c>
    </row>
    <row r="3" spans="1:11">
      <c r="A3" t="s">
        <v>46</v>
      </c>
      <c r="B3" s="4">
        <f>SUM(C3:J3)</f>
        <v>12647263</v>
      </c>
      <c r="C3" s="4">
        <v>1860303</v>
      </c>
      <c r="D3" s="4">
        <v>1499111</v>
      </c>
      <c r="E3" s="4">
        <v>1716536</v>
      </c>
      <c r="F3" s="4">
        <v>2018985</v>
      </c>
      <c r="G3" s="4">
        <v>1060264</v>
      </c>
      <c r="H3" s="4">
        <v>1531576</v>
      </c>
      <c r="I3" s="4">
        <v>1558757</v>
      </c>
      <c r="J3" s="4">
        <v>1401731</v>
      </c>
    </row>
    <row r="4" spans="1:11" s="6" customFormat="1">
      <c r="A4" s="6" t="s">
        <v>47</v>
      </c>
      <c r="B4" s="7">
        <v>9283995</v>
      </c>
      <c r="C4" s="7">
        <v>1409302</v>
      </c>
      <c r="D4" s="7">
        <v>1101990</v>
      </c>
      <c r="E4" s="7">
        <v>1200071</v>
      </c>
      <c r="F4" s="7">
        <v>1464835</v>
      </c>
      <c r="G4" s="7">
        <v>790607</v>
      </c>
      <c r="H4" s="7">
        <v>1094927</v>
      </c>
      <c r="I4" s="7">
        <v>1183942</v>
      </c>
      <c r="J4" s="7">
        <v>1038321</v>
      </c>
    </row>
    <row r="5" spans="1:11">
      <c r="A5" t="s">
        <v>59</v>
      </c>
      <c r="B5" s="4">
        <v>3741778</v>
      </c>
      <c r="C5" s="4">
        <f>(C4/C3)*100</f>
        <v>75.756583739315587</v>
      </c>
      <c r="D5" s="4">
        <f t="shared" ref="D5:J5" si="0">(D4/D3)*100</f>
        <v>73.509566669846322</v>
      </c>
      <c r="E5" s="4">
        <f t="shared" si="0"/>
        <v>69.912370028942007</v>
      </c>
      <c r="F5" s="4">
        <f t="shared" si="0"/>
        <v>72.553040265281808</v>
      </c>
      <c r="G5" s="4">
        <f t="shared" si="0"/>
        <v>74.566994635298371</v>
      </c>
      <c r="H5" s="4">
        <f t="shared" si="0"/>
        <v>71.490216613475269</v>
      </c>
      <c r="I5" s="4">
        <f t="shared" si="0"/>
        <v>75.954237895964539</v>
      </c>
      <c r="J5" s="4">
        <f t="shared" si="0"/>
        <v>74.074198259152439</v>
      </c>
    </row>
    <row r="6" spans="1:11">
      <c r="A6" t="s">
        <v>83</v>
      </c>
      <c r="B6" s="4">
        <v>115999</v>
      </c>
      <c r="C6" s="4"/>
      <c r="D6" s="4"/>
      <c r="E6" s="4"/>
      <c r="F6" s="4"/>
      <c r="G6" s="4"/>
      <c r="H6" s="4"/>
      <c r="I6" s="4"/>
      <c r="J6" s="4"/>
    </row>
    <row r="7" spans="1:11">
      <c r="A7" t="s">
        <v>84</v>
      </c>
      <c r="B7" s="4">
        <v>126</v>
      </c>
      <c r="C7" s="4"/>
      <c r="D7" s="4"/>
      <c r="E7" s="4"/>
      <c r="F7" s="4"/>
      <c r="G7" s="4"/>
      <c r="H7" s="4"/>
      <c r="I7" s="4"/>
      <c r="J7" s="4"/>
    </row>
    <row r="8" spans="1:11">
      <c r="A8" t="s">
        <v>85</v>
      </c>
      <c r="B8" s="4">
        <v>130</v>
      </c>
      <c r="C8" s="4"/>
      <c r="D8" s="4"/>
      <c r="E8" s="4"/>
      <c r="F8" s="4"/>
      <c r="G8" s="4"/>
      <c r="H8" s="4"/>
      <c r="I8" s="4"/>
      <c r="J8" s="4"/>
    </row>
    <row r="9" spans="1:11">
      <c r="A9" t="s">
        <v>86</v>
      </c>
      <c r="B9" s="4">
        <v>63874</v>
      </c>
      <c r="C9" s="4"/>
      <c r="D9" s="4"/>
      <c r="E9" s="4"/>
      <c r="F9" s="4"/>
      <c r="G9" s="4"/>
      <c r="H9" s="4"/>
      <c r="I9" s="4"/>
      <c r="J9" s="4"/>
    </row>
    <row r="10" spans="1:11">
      <c r="A10" t="s">
        <v>87</v>
      </c>
      <c r="B10" s="4">
        <v>4455</v>
      </c>
      <c r="C10" s="4"/>
      <c r="D10" s="4"/>
      <c r="E10" s="4"/>
      <c r="F10" s="4"/>
      <c r="G10" s="4"/>
      <c r="H10" s="4"/>
      <c r="I10" s="4"/>
      <c r="J10" s="4"/>
      <c r="K10" t="s">
        <v>82</v>
      </c>
    </row>
  </sheetData>
  <mergeCells count="1">
    <mergeCell ref="C1:J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sqref="A1:R7"/>
    </sheetView>
  </sheetViews>
  <sheetFormatPr baseColWidth="10" defaultRowHeight="15" x14ac:dyDescent="0"/>
  <cols>
    <col min="2" max="2" width="18.6640625" bestFit="1" customWidth="1"/>
  </cols>
  <sheetData>
    <row r="1" spans="1:18">
      <c r="C1" s="9" t="s">
        <v>53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>
      <c r="C2" s="3" t="s">
        <v>74</v>
      </c>
      <c r="D2" s="3" t="s">
        <v>75</v>
      </c>
      <c r="E2" s="3" t="s">
        <v>76</v>
      </c>
      <c r="F2" s="3" t="s">
        <v>78</v>
      </c>
      <c r="G2" s="3" t="s">
        <v>88</v>
      </c>
      <c r="H2" s="3" t="s">
        <v>89</v>
      </c>
      <c r="I2" s="3" t="s">
        <v>90</v>
      </c>
      <c r="J2" s="3" t="s">
        <v>91</v>
      </c>
      <c r="K2" s="4" t="s">
        <v>77</v>
      </c>
      <c r="L2" s="4" t="s">
        <v>79</v>
      </c>
      <c r="M2" s="4" t="s">
        <v>80</v>
      </c>
      <c r="N2" s="4" t="s">
        <v>81</v>
      </c>
      <c r="O2" s="4" t="s">
        <v>92</v>
      </c>
      <c r="P2" s="4" t="s">
        <v>93</v>
      </c>
      <c r="Q2" s="4" t="s">
        <v>94</v>
      </c>
      <c r="R2" s="4" t="s">
        <v>95</v>
      </c>
    </row>
    <row r="3" spans="1:18">
      <c r="A3" t="s">
        <v>48</v>
      </c>
      <c r="C3">
        <v>1082</v>
      </c>
      <c r="D3">
        <v>1124</v>
      </c>
      <c r="E3">
        <v>1151</v>
      </c>
      <c r="F3">
        <v>1120</v>
      </c>
      <c r="G3">
        <v>1102</v>
      </c>
      <c r="H3">
        <v>1109</v>
      </c>
      <c r="I3">
        <v>1079</v>
      </c>
      <c r="J3">
        <v>1150</v>
      </c>
      <c r="K3">
        <v>1153</v>
      </c>
      <c r="L3">
        <v>1138</v>
      </c>
      <c r="M3">
        <v>1083</v>
      </c>
      <c r="N3">
        <v>1085</v>
      </c>
      <c r="O3">
        <v>1095</v>
      </c>
      <c r="P3">
        <v>1051</v>
      </c>
      <c r="Q3">
        <v>1061</v>
      </c>
      <c r="R3">
        <v>1112</v>
      </c>
    </row>
    <row r="4" spans="1:18">
      <c r="B4" t="s">
        <v>49</v>
      </c>
      <c r="C4">
        <v>988</v>
      </c>
      <c r="D4">
        <v>1044</v>
      </c>
      <c r="E4">
        <v>1052</v>
      </c>
      <c r="F4">
        <v>1023</v>
      </c>
      <c r="G4">
        <v>1023</v>
      </c>
      <c r="H4">
        <v>1043</v>
      </c>
      <c r="I4">
        <v>1013</v>
      </c>
      <c r="J4">
        <v>1068</v>
      </c>
      <c r="K4">
        <v>1138</v>
      </c>
      <c r="L4">
        <v>1037</v>
      </c>
      <c r="M4">
        <v>985</v>
      </c>
      <c r="N4">
        <v>1001</v>
      </c>
      <c r="O4">
        <v>1003</v>
      </c>
      <c r="P4">
        <v>965</v>
      </c>
      <c r="Q4">
        <v>986</v>
      </c>
      <c r="R4">
        <v>1009</v>
      </c>
    </row>
    <row r="5" spans="1:18">
      <c r="B5" t="s">
        <v>50</v>
      </c>
      <c r="C5">
        <v>1009</v>
      </c>
      <c r="D5">
        <v>1044</v>
      </c>
      <c r="E5">
        <v>1052</v>
      </c>
      <c r="F5">
        <v>1024</v>
      </c>
      <c r="G5">
        <v>1030</v>
      </c>
      <c r="H5">
        <v>1025</v>
      </c>
      <c r="I5">
        <v>1001</v>
      </c>
      <c r="J5">
        <v>1069</v>
      </c>
      <c r="K5">
        <v>1055</v>
      </c>
      <c r="L5">
        <v>1020</v>
      </c>
      <c r="M5">
        <v>994</v>
      </c>
      <c r="N5">
        <v>998</v>
      </c>
      <c r="O5">
        <v>1000</v>
      </c>
      <c r="P5">
        <v>951</v>
      </c>
      <c r="Q5">
        <v>977</v>
      </c>
      <c r="R5">
        <v>1011</v>
      </c>
    </row>
    <row r="6" spans="1:18">
      <c r="B6" t="s">
        <v>51</v>
      </c>
      <c r="C6">
        <v>982</v>
      </c>
      <c r="D6">
        <v>1031</v>
      </c>
      <c r="E6">
        <v>1044</v>
      </c>
      <c r="F6">
        <v>1018</v>
      </c>
      <c r="G6">
        <v>987</v>
      </c>
      <c r="H6">
        <v>997</v>
      </c>
      <c r="I6">
        <v>975</v>
      </c>
      <c r="J6">
        <v>1050</v>
      </c>
      <c r="K6">
        <v>1027</v>
      </c>
      <c r="L6">
        <v>1025</v>
      </c>
      <c r="M6">
        <v>954</v>
      </c>
      <c r="N6">
        <v>978</v>
      </c>
      <c r="O6">
        <v>990</v>
      </c>
      <c r="P6">
        <v>952</v>
      </c>
      <c r="Q6">
        <v>957</v>
      </c>
      <c r="R6">
        <v>1000</v>
      </c>
    </row>
    <row r="7" spans="1:18">
      <c r="A7" t="s">
        <v>52</v>
      </c>
      <c r="C7">
        <v>841</v>
      </c>
      <c r="D7">
        <v>898</v>
      </c>
      <c r="E7">
        <v>873</v>
      </c>
      <c r="F7">
        <v>853</v>
      </c>
      <c r="G7">
        <v>860</v>
      </c>
      <c r="H7">
        <v>870</v>
      </c>
      <c r="I7">
        <v>854</v>
      </c>
      <c r="J7">
        <v>911</v>
      </c>
      <c r="K7">
        <v>943</v>
      </c>
      <c r="L7">
        <v>843</v>
      </c>
      <c r="M7">
        <v>803</v>
      </c>
      <c r="N7">
        <v>839</v>
      </c>
      <c r="O7">
        <v>838</v>
      </c>
      <c r="P7">
        <v>799</v>
      </c>
      <c r="Q7">
        <v>827</v>
      </c>
      <c r="R7">
        <v>830</v>
      </c>
    </row>
    <row r="8" spans="1:18">
      <c r="C8">
        <f>(C7/C3)*100</f>
        <v>77.726432532347502</v>
      </c>
      <c r="D8">
        <f t="shared" ref="D8:R8" si="0">(D7/D3)*100</f>
        <v>79.893238434163706</v>
      </c>
      <c r="E8">
        <f t="shared" si="0"/>
        <v>75.847089487402258</v>
      </c>
      <c r="F8">
        <f t="shared" si="0"/>
        <v>76.160714285714278</v>
      </c>
      <c r="G8">
        <f t="shared" si="0"/>
        <v>78.039927404718696</v>
      </c>
      <c r="H8">
        <f t="shared" si="0"/>
        <v>78.449053201082052</v>
      </c>
      <c r="I8">
        <f t="shared" si="0"/>
        <v>79.147358665430957</v>
      </c>
      <c r="J8">
        <f t="shared" si="0"/>
        <v>79.217391304347828</v>
      </c>
      <c r="K8">
        <f t="shared" si="0"/>
        <v>81.786643538594973</v>
      </c>
      <c r="L8">
        <f t="shared" si="0"/>
        <v>74.077328646748683</v>
      </c>
      <c r="M8">
        <f t="shared" si="0"/>
        <v>74.145891043397967</v>
      </c>
      <c r="N8">
        <f t="shared" si="0"/>
        <v>77.327188940092157</v>
      </c>
      <c r="O8">
        <f t="shared" si="0"/>
        <v>76.529680365296798</v>
      </c>
      <c r="P8">
        <f t="shared" si="0"/>
        <v>76.022835394862028</v>
      </c>
      <c r="Q8">
        <f t="shared" si="0"/>
        <v>77.945334590009423</v>
      </c>
      <c r="R8">
        <f t="shared" si="0"/>
        <v>74.64028776978418</v>
      </c>
    </row>
    <row r="9" spans="1:18">
      <c r="C9">
        <f>MIN(C8:R8)</f>
        <v>74.077328646748683</v>
      </c>
    </row>
    <row r="10" spans="1:18">
      <c r="C10">
        <f>MAX(C8:R8)</f>
        <v>81.786643538594973</v>
      </c>
    </row>
  </sheetData>
  <mergeCells count="1">
    <mergeCell ref="C1:R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4" sqref="B4"/>
    </sheetView>
  </sheetViews>
  <sheetFormatPr baseColWidth="10" defaultRowHeight="15" x14ac:dyDescent="0"/>
  <cols>
    <col min="1" max="1" width="19" bestFit="1" customWidth="1"/>
    <col min="2" max="2" width="14" customWidth="1"/>
    <col min="3" max="3" width="11.83203125" customWidth="1"/>
  </cols>
  <sheetData>
    <row r="1" spans="1:3">
      <c r="B1" t="s">
        <v>55</v>
      </c>
    </row>
    <row r="2" spans="1:3">
      <c r="A2" t="s">
        <v>54</v>
      </c>
      <c r="B2" t="s">
        <v>56</v>
      </c>
      <c r="C2" t="s">
        <v>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sqref="A1:D11"/>
    </sheetView>
  </sheetViews>
  <sheetFormatPr baseColWidth="10" defaultRowHeight="15" x14ac:dyDescent="0"/>
  <cols>
    <col min="1" max="1" width="34.83203125" bestFit="1" customWidth="1"/>
    <col min="2" max="2" width="43.83203125" customWidth="1"/>
  </cols>
  <sheetData>
    <row r="1" spans="1:4">
      <c r="A1" t="s">
        <v>96</v>
      </c>
      <c r="B1" t="s">
        <v>97</v>
      </c>
      <c r="C1" t="s">
        <v>98</v>
      </c>
      <c r="D1" t="s">
        <v>99</v>
      </c>
    </row>
    <row r="2" spans="1:4" ht="30">
      <c r="A2" t="s">
        <v>100</v>
      </c>
      <c r="B2" s="10" t="s">
        <v>110</v>
      </c>
      <c r="C2" s="11">
        <v>1.93548387096774</v>
      </c>
      <c r="D2" s="12">
        <v>8.3290058113853001E-4</v>
      </c>
    </row>
    <row r="3" spans="1:4" ht="30">
      <c r="A3" t="s">
        <v>101</v>
      </c>
      <c r="B3" s="10" t="s">
        <v>111</v>
      </c>
      <c r="C3" s="11">
        <v>1.2903225806451599</v>
      </c>
      <c r="D3" s="12">
        <v>3.5506828642509203E-2</v>
      </c>
    </row>
    <row r="4" spans="1:4">
      <c r="A4" t="s">
        <v>102</v>
      </c>
      <c r="B4" s="10" t="s">
        <v>112</v>
      </c>
      <c r="C4" s="11">
        <v>1.2903225806451599</v>
      </c>
      <c r="D4" s="12">
        <v>3.5506828642509203E-2</v>
      </c>
    </row>
    <row r="5" spans="1:4">
      <c r="A5" t="s">
        <v>103</v>
      </c>
      <c r="B5" s="10" t="s">
        <v>113</v>
      </c>
      <c r="C5" s="11">
        <v>1.2903225806451599</v>
      </c>
      <c r="D5" s="12">
        <v>3.5506828642509203E-2</v>
      </c>
    </row>
    <row r="6" spans="1:4" ht="30">
      <c r="A6" t="s">
        <v>104</v>
      </c>
      <c r="B6" s="10" t="s">
        <v>111</v>
      </c>
      <c r="C6" s="11">
        <v>1.2903225806451599</v>
      </c>
      <c r="D6" s="12">
        <v>4.7064804662578702E-2</v>
      </c>
    </row>
    <row r="7" spans="1:4" ht="30">
      <c r="A7" t="s">
        <v>105</v>
      </c>
      <c r="B7" s="10" t="s">
        <v>114</v>
      </c>
      <c r="C7" s="11">
        <v>1.2903225806451599</v>
      </c>
      <c r="D7" s="12">
        <v>4.7064804662578702E-2</v>
      </c>
    </row>
    <row r="8" spans="1:4" ht="30">
      <c r="A8" t="s">
        <v>106</v>
      </c>
      <c r="B8" s="10" t="s">
        <v>115</v>
      </c>
      <c r="C8" s="11">
        <v>1.2903225806451599</v>
      </c>
      <c r="D8" s="12">
        <v>4.7064804662578702E-2</v>
      </c>
    </row>
    <row r="9" spans="1:4">
      <c r="A9" t="s">
        <v>107</v>
      </c>
      <c r="B9" s="10" t="s">
        <v>112</v>
      </c>
      <c r="C9" s="11">
        <v>1.2903225806451599</v>
      </c>
      <c r="D9" s="12">
        <v>5.8486635894898803E-2</v>
      </c>
    </row>
    <row r="10" spans="1:4" ht="45">
      <c r="A10" t="s">
        <v>108</v>
      </c>
      <c r="B10" s="10" t="s">
        <v>116</v>
      </c>
      <c r="C10" s="11">
        <v>1.2903225806451599</v>
      </c>
      <c r="D10" s="12">
        <v>6.9773898217754093E-2</v>
      </c>
    </row>
    <row r="11" spans="1:4" ht="30">
      <c r="A11" t="s">
        <v>109</v>
      </c>
      <c r="B11" s="10" t="s">
        <v>115</v>
      </c>
      <c r="C11" s="11">
        <v>1.2903225806451599</v>
      </c>
      <c r="D11" s="12">
        <v>9.1950930263733605E-2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chemistry</vt:lpstr>
      <vt:lpstr>RNA-seq stats</vt:lpstr>
      <vt:lpstr>LC MS STATS</vt:lpstr>
      <vt:lpstr>enrichment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2013-01-17T22:32:07Z</dcterms:created>
  <dcterms:modified xsi:type="dcterms:W3CDTF">2013-02-05T18:28:42Z</dcterms:modified>
</cp:coreProperties>
</file>